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 activeTab="1"/>
  </bookViews>
  <sheets>
    <sheet name="jaarcijfers" sheetId="1" r:id="rId1"/>
    <sheet name="Verlies en Winst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2"/>
  <c r="F22"/>
  <c r="M22" l="1"/>
  <c r="E22"/>
  <c r="N16" i="1"/>
  <c r="M16"/>
  <c r="O22" i="2" l="1"/>
  <c r="G22"/>
  <c r="D16" i="1" l="1"/>
  <c r="E16" l="1"/>
  <c r="O10" l="1"/>
  <c r="F16" l="1"/>
  <c r="O16"/>
  <c r="F31"/>
</calcChain>
</file>

<file path=xl/sharedStrings.xml><?xml version="1.0" encoding="utf-8"?>
<sst xmlns="http://schemas.openxmlformats.org/spreadsheetml/2006/main" count="49" uniqueCount="47">
  <si>
    <t>POLY-ARTROSE LOTGENOTENVERENIGING</t>
  </si>
  <si>
    <t>ACTIVA</t>
  </si>
  <si>
    <t>PASSIVA</t>
  </si>
  <si>
    <t>Vaste activa</t>
  </si>
  <si>
    <t>Eigen vermogen</t>
  </si>
  <si>
    <t>Inventaris</t>
  </si>
  <si>
    <t>Vordering (depot TNT-post)</t>
  </si>
  <si>
    <t>Vlottende activa</t>
  </si>
  <si>
    <t>Overlopende activa</t>
  </si>
  <si>
    <t>Liquide middelen</t>
  </si>
  <si>
    <t>Totaal</t>
  </si>
  <si>
    <t>Baten</t>
  </si>
  <si>
    <t>Subsidie min. VWS - PGO</t>
  </si>
  <si>
    <t>Contributies</t>
  </si>
  <si>
    <t>Schenkingen</t>
  </si>
  <si>
    <t>Rente Spaarrekening</t>
  </si>
  <si>
    <t>Financiele lasten</t>
  </si>
  <si>
    <t>Reiskosten bestuur en vrijwilligers</t>
  </si>
  <si>
    <t>Bureaukosten</t>
  </si>
  <si>
    <t>P-AL Magazine</t>
  </si>
  <si>
    <t>Kosten website</t>
  </si>
  <si>
    <t>Overige kosten voorlichting</t>
  </si>
  <si>
    <t>Bankkosten</t>
  </si>
  <si>
    <t>Lotgenotencontact</t>
  </si>
  <si>
    <t>Waarborgsommen</t>
  </si>
  <si>
    <t>Openstaande debiteuren</t>
  </si>
  <si>
    <t>Omzet activiteiten</t>
  </si>
  <si>
    <t>Overige bestuurskosten</t>
  </si>
  <si>
    <t>Verzekeringen, contributies en abonn.</t>
  </si>
  <si>
    <t>Vergoeding bestuursleden</t>
  </si>
  <si>
    <t>vooruitbetaalde contributie</t>
  </si>
  <si>
    <t>Inrichting fin.-en ledenadministratie</t>
  </si>
  <si>
    <t>a)</t>
  </si>
  <si>
    <t>b)</t>
  </si>
  <si>
    <t>c)</t>
  </si>
  <si>
    <t>Saldo: baten min lasten</t>
  </si>
  <si>
    <t>d)</t>
  </si>
  <si>
    <t>a) In 2022 subsidie terugbetaald over 2021 vanwege niet uitgevoerde activiteiten (ivm corona)</t>
  </si>
  <si>
    <t>Balans per 31 december 2023</t>
  </si>
  <si>
    <t>Baten- en lastenoverzicht 2023</t>
  </si>
  <si>
    <t>b) In 2023 van twee organisaties die werden opgeheven een schenking gekregen (RPV Zuid Veluwe en SRPN)</t>
  </si>
  <si>
    <t>d) In 2022 hadden we notariskosten ivm WBTR</t>
  </si>
  <si>
    <t>c) In 2023 een deel van het jaar minder bestuursleden, dus ook minder (reis)kosten</t>
  </si>
  <si>
    <t>Relatiegeschenken</t>
  </si>
  <si>
    <t>Begroting</t>
  </si>
  <si>
    <t>Reservering jubileum 1000</t>
  </si>
  <si>
    <t xml:space="preserve">Uitleg begroting: we hadden meer inkomsten en minder uitgaven dan begroot. 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</si>
</sst>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&quot;€&quot;\ 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1" fontId="0" fillId="0" borderId="0" xfId="0" applyNumberFormat="1"/>
    <xf numFmtId="0" fontId="1" fillId="0" borderId="0" xfId="0" applyFont="1"/>
    <xf numFmtId="0" fontId="4" fillId="0" borderId="0" xfId="0" applyFont="1"/>
    <xf numFmtId="0" fontId="0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0" fillId="0" borderId="0" xfId="0" applyNumberFormat="1" applyAlignment="1">
      <alignment horizontal="right"/>
    </xf>
    <xf numFmtId="3" fontId="5" fillId="0" borderId="0" xfId="0" applyNumberFormat="1" applyFont="1"/>
    <xf numFmtId="14" fontId="1" fillId="0" borderId="0" xfId="0" applyNumberFormat="1" applyFont="1"/>
    <xf numFmtId="164" fontId="0" fillId="0" borderId="0" xfId="0" applyNumberFormat="1"/>
    <xf numFmtId="3" fontId="3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0" fontId="1" fillId="0" borderId="0" xfId="0" applyFont="1" applyAlignment="1">
      <alignment horizontal="center" vertical="center"/>
    </xf>
    <xf numFmtId="3" fontId="0" fillId="0" borderId="2" xfId="0" applyNumberFormat="1" applyBorder="1"/>
    <xf numFmtId="0" fontId="3" fillId="0" borderId="0" xfId="0" applyFont="1" applyBorder="1"/>
    <xf numFmtId="0" fontId="0" fillId="0" borderId="0" xfId="0" applyBorder="1"/>
    <xf numFmtId="3" fontId="0" fillId="0" borderId="0" xfId="0" applyNumberForma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1" xfId="0" applyNumberFormat="1" applyBorder="1"/>
    <xf numFmtId="3" fontId="0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M11" sqref="M11"/>
    </sheetView>
  </sheetViews>
  <sheetFormatPr defaultRowHeight="15"/>
  <cols>
    <col min="4" max="4" width="10.42578125" bestFit="1" customWidth="1"/>
    <col min="5" max="5" width="11.7109375" customWidth="1"/>
    <col min="6" max="6" width="10.42578125" hidden="1" customWidth="1"/>
    <col min="7" max="7" width="10.42578125" bestFit="1" customWidth="1"/>
    <col min="8" max="8" width="5.85546875" customWidth="1"/>
    <col min="13" max="13" width="10.42578125" bestFit="1" customWidth="1"/>
    <col min="14" max="14" width="11" customWidth="1"/>
    <col min="15" max="15" width="12.85546875" hidden="1" customWidth="1"/>
    <col min="16" max="16" width="10.42578125" bestFit="1" customWidth="1"/>
    <col min="18" max="18" width="10.42578125" bestFit="1" customWidth="1"/>
  </cols>
  <sheetData>
    <row r="1" spans="1:18" s="6" customFormat="1" ht="18.75">
      <c r="A1" s="6" t="s">
        <v>38</v>
      </c>
      <c r="G1" s="11" t="s">
        <v>0</v>
      </c>
    </row>
    <row r="2" spans="1:18" s="6" customFormat="1" ht="18.75">
      <c r="G2" s="11"/>
    </row>
    <row r="4" spans="1:18">
      <c r="A4" s="1" t="s">
        <v>1</v>
      </c>
      <c r="D4" s="12">
        <v>45291</v>
      </c>
      <c r="E4" s="12">
        <v>44926</v>
      </c>
      <c r="F4" s="12">
        <v>42735</v>
      </c>
      <c r="G4" s="5"/>
      <c r="H4" s="2"/>
      <c r="I4" s="1" t="s">
        <v>2</v>
      </c>
      <c r="M4" s="12">
        <v>45291</v>
      </c>
      <c r="N4" s="12">
        <v>44926</v>
      </c>
      <c r="O4" s="12">
        <v>42735</v>
      </c>
      <c r="P4" s="12"/>
      <c r="R4" s="2"/>
    </row>
    <row r="5" spans="1:18">
      <c r="A5" s="1"/>
      <c r="F5" s="2"/>
      <c r="H5" s="2"/>
      <c r="I5" s="1"/>
      <c r="O5" s="2"/>
      <c r="P5" s="2"/>
      <c r="R5" s="2"/>
    </row>
    <row r="6" spans="1:18">
      <c r="A6" s="3" t="s">
        <v>3</v>
      </c>
      <c r="E6" s="8"/>
      <c r="F6" s="8"/>
      <c r="G6" s="8"/>
      <c r="I6" s="3"/>
      <c r="N6" s="8"/>
      <c r="O6" s="8"/>
      <c r="P6" s="8"/>
    </row>
    <row r="7" spans="1:18">
      <c r="A7" t="s">
        <v>5</v>
      </c>
      <c r="E7" s="8"/>
      <c r="F7" s="8"/>
      <c r="G7" s="8"/>
      <c r="N7" s="8"/>
      <c r="O7" s="8"/>
      <c r="P7" s="8"/>
    </row>
    <row r="8" spans="1:18">
      <c r="A8" t="s">
        <v>6</v>
      </c>
      <c r="D8" s="8">
        <v>400</v>
      </c>
      <c r="E8" s="8">
        <v>400</v>
      </c>
      <c r="F8" s="8">
        <v>400</v>
      </c>
      <c r="N8" s="8"/>
      <c r="O8" s="8"/>
      <c r="P8" s="8"/>
    </row>
    <row r="9" spans="1:18">
      <c r="D9" s="8"/>
      <c r="E9" s="8"/>
      <c r="F9" s="8"/>
      <c r="I9" t="s">
        <v>24</v>
      </c>
      <c r="M9" s="8">
        <v>0</v>
      </c>
      <c r="N9" s="8">
        <v>0</v>
      </c>
      <c r="O9" s="8">
        <v>100</v>
      </c>
      <c r="P9" s="8"/>
      <c r="R9" s="4"/>
    </row>
    <row r="10" spans="1:18">
      <c r="A10" s="3" t="s">
        <v>7</v>
      </c>
      <c r="D10" s="8"/>
      <c r="E10" s="8"/>
      <c r="F10" s="8"/>
      <c r="I10" t="s">
        <v>4</v>
      </c>
      <c r="M10" s="8">
        <v>115950</v>
      </c>
      <c r="N10" s="8">
        <v>92405</v>
      </c>
      <c r="O10" s="8">
        <f>69522.16-100</f>
        <v>69422.16</v>
      </c>
      <c r="P10" s="8"/>
    </row>
    <row r="11" spans="1:18">
      <c r="A11" t="s">
        <v>8</v>
      </c>
      <c r="D11" s="8"/>
      <c r="E11" s="8"/>
      <c r="F11" s="8"/>
      <c r="I11" s="3"/>
      <c r="M11" s="8"/>
      <c r="N11" s="8"/>
      <c r="O11" s="8"/>
      <c r="P11" s="8"/>
      <c r="R11" s="4"/>
    </row>
    <row r="12" spans="1:18">
      <c r="A12" t="s">
        <v>30</v>
      </c>
      <c r="D12" s="8">
        <v>-27.5</v>
      </c>
      <c r="E12" s="8">
        <v>-27.5</v>
      </c>
      <c r="F12" s="8">
        <v>30</v>
      </c>
      <c r="I12" s="3"/>
      <c r="M12" s="8"/>
      <c r="N12" s="8"/>
      <c r="O12" s="8"/>
      <c r="P12" s="8"/>
      <c r="R12" s="4"/>
    </row>
    <row r="13" spans="1:18">
      <c r="A13" t="s">
        <v>25</v>
      </c>
      <c r="D13" s="8"/>
      <c r="E13" s="8"/>
      <c r="F13" s="8">
        <v>71.209999999999994</v>
      </c>
      <c r="L13" s="8"/>
      <c r="M13" s="8"/>
      <c r="N13" s="8"/>
      <c r="O13" s="8"/>
      <c r="P13" s="8"/>
    </row>
    <row r="14" spans="1:18">
      <c r="A14" t="s">
        <v>9</v>
      </c>
      <c r="D14" s="8">
        <v>115577.69</v>
      </c>
      <c r="E14" s="8">
        <v>92032</v>
      </c>
      <c r="F14" s="8">
        <v>69020.95</v>
      </c>
      <c r="G14" s="8"/>
      <c r="H14" s="8"/>
      <c r="M14" s="8"/>
      <c r="N14" s="8"/>
      <c r="O14" s="8"/>
      <c r="P14" s="8"/>
    </row>
    <row r="15" spans="1:18">
      <c r="E15" s="20"/>
      <c r="F15" s="8"/>
      <c r="G15" s="22"/>
      <c r="M15" s="8"/>
      <c r="N15" s="20"/>
      <c r="O15" s="8"/>
      <c r="P15" s="8"/>
    </row>
    <row r="16" spans="1:18" s="5" customFormat="1" ht="15.75" thickBot="1">
      <c r="A16" s="5" t="s">
        <v>10</v>
      </c>
      <c r="D16" s="9">
        <f>SUM(D8:D15)</f>
        <v>115950.19</v>
      </c>
      <c r="E16" s="9">
        <f>SUM(E7:E14)</f>
        <v>92404.5</v>
      </c>
      <c r="F16" s="9">
        <f>SUM(F7:F14)</f>
        <v>69522.16</v>
      </c>
      <c r="G16" s="25"/>
      <c r="M16" s="9">
        <f>SUM(M9:M15)</f>
        <v>115950</v>
      </c>
      <c r="N16" s="9">
        <f>SUM(N9:N15)</f>
        <v>92405</v>
      </c>
      <c r="O16" s="9">
        <f>SUM(O6:O10)</f>
        <v>69522.16</v>
      </c>
      <c r="P16" s="17"/>
      <c r="R16" s="16"/>
    </row>
    <row r="17" spans="1:16" ht="15.75" thickTop="1">
      <c r="F17" s="8"/>
      <c r="G17" s="8"/>
      <c r="O17" s="8"/>
      <c r="P17" s="8"/>
    </row>
    <row r="18" spans="1:16">
      <c r="F18" s="8"/>
      <c r="G18" s="8"/>
      <c r="O18" s="8"/>
      <c r="P18" s="8"/>
    </row>
    <row r="19" spans="1:16">
      <c r="F19" s="13"/>
      <c r="O19" s="8"/>
      <c r="P19" s="8"/>
    </row>
    <row r="20" spans="1:16">
      <c r="F20" s="13"/>
      <c r="I20" s="3"/>
      <c r="J20" s="3"/>
      <c r="K20" s="3"/>
      <c r="L20" s="3"/>
      <c r="M20" s="3"/>
      <c r="N20" s="3"/>
      <c r="O20" s="14"/>
      <c r="P20" s="8"/>
    </row>
    <row r="21" spans="1:16">
      <c r="A21" s="1"/>
      <c r="F21" s="13"/>
      <c r="O21" s="13"/>
    </row>
    <row r="22" spans="1:16">
      <c r="A22" s="3"/>
      <c r="B22" s="3"/>
      <c r="C22" s="3"/>
      <c r="D22" s="3"/>
      <c r="E22" s="3"/>
      <c r="F22" s="14">
        <v>0</v>
      </c>
      <c r="G22" s="8"/>
      <c r="O22" s="8"/>
    </row>
    <row r="23" spans="1:16">
      <c r="F23" s="8">
        <v>0</v>
      </c>
      <c r="G23" s="8"/>
      <c r="O23" s="8"/>
    </row>
    <row r="24" spans="1:16">
      <c r="F24" s="8">
        <v>0</v>
      </c>
      <c r="G24" s="8"/>
      <c r="O24" s="8"/>
    </row>
    <row r="25" spans="1:16">
      <c r="F25" s="8">
        <v>0</v>
      </c>
      <c r="G25" s="8"/>
      <c r="O25" s="8"/>
    </row>
    <row r="26" spans="1:16">
      <c r="F26" s="8"/>
      <c r="G26" s="8"/>
      <c r="I26" s="3"/>
      <c r="O26" s="8"/>
    </row>
    <row r="27" spans="1:16">
      <c r="A27" s="3"/>
      <c r="B27" s="3"/>
      <c r="C27" s="3"/>
      <c r="D27" s="21"/>
      <c r="E27" s="21"/>
      <c r="F27" s="23"/>
      <c r="G27" s="23"/>
      <c r="O27" s="8"/>
    </row>
    <row r="28" spans="1:16">
      <c r="D28" s="22"/>
      <c r="E28" s="23"/>
      <c r="F28" s="23">
        <v>14576.14</v>
      </c>
      <c r="G28" s="23"/>
      <c r="O28" s="8"/>
    </row>
    <row r="29" spans="1:16">
      <c r="D29" s="22"/>
      <c r="E29" s="23"/>
      <c r="F29" s="23">
        <v>54444.81</v>
      </c>
      <c r="G29" s="23"/>
      <c r="O29" s="8"/>
    </row>
    <row r="30" spans="1:16">
      <c r="D30" s="22"/>
      <c r="E30" s="23"/>
      <c r="F30" s="23"/>
      <c r="G30" s="23"/>
      <c r="O30" s="8"/>
    </row>
    <row r="31" spans="1:16" s="5" customFormat="1">
      <c r="D31" s="24"/>
      <c r="E31" s="25"/>
      <c r="F31" s="25">
        <f>SUM(F28:F29)</f>
        <v>69020.95</v>
      </c>
      <c r="G31" s="25"/>
    </row>
    <row r="32" spans="1:16">
      <c r="D32" s="22"/>
      <c r="E32" s="22"/>
      <c r="F32" s="23"/>
      <c r="G32" s="23"/>
      <c r="I32" s="3"/>
    </row>
    <row r="33" spans="6:15">
      <c r="F33" s="8"/>
      <c r="G33" s="8"/>
      <c r="O33" s="15"/>
    </row>
    <row r="34" spans="6:15">
      <c r="F34" s="13"/>
    </row>
    <row r="35" spans="6:15">
      <c r="F35" s="13"/>
    </row>
    <row r="36" spans="6:15">
      <c r="F36" s="13"/>
    </row>
    <row r="37" spans="6:15">
      <c r="F37" s="13"/>
    </row>
    <row r="39" spans="6:15">
      <c r="I39" s="3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5"/>
  <sheetViews>
    <sheetView tabSelected="1" topLeftCell="A3" workbookViewId="0">
      <selection activeCell="S17" sqref="S17"/>
    </sheetView>
  </sheetViews>
  <sheetFormatPr defaultRowHeight="15"/>
  <cols>
    <col min="3" max="3" width="7.28515625" customWidth="1"/>
    <col min="4" max="4" width="0.140625" customWidth="1"/>
    <col min="5" max="5" width="8.42578125" customWidth="1"/>
    <col min="6" max="6" width="10" customWidth="1"/>
    <col min="7" max="7" width="8.28515625" customWidth="1"/>
    <col min="8" max="8" width="5.28515625" customWidth="1"/>
    <col min="9" max="9" width="5.140625" customWidth="1"/>
    <col min="10" max="10" width="0.85546875" customWidth="1"/>
    <col min="11" max="11" width="35" customWidth="1"/>
    <col min="12" max="12" width="2.7109375" customWidth="1"/>
    <col min="13" max="13" width="9.42578125" customWidth="1"/>
    <col min="14" max="14" width="8.85546875" customWidth="1"/>
    <col min="15" max="15" width="9.85546875" customWidth="1"/>
    <col min="16" max="16" width="9.140625" customWidth="1"/>
  </cols>
  <sheetData>
    <row r="2" spans="1:16" s="6" customFormat="1" ht="18.75">
      <c r="A2" s="6" t="s">
        <v>39</v>
      </c>
    </row>
    <row r="4" spans="1:16" s="5" customFormat="1" ht="18.75">
      <c r="A4" s="6" t="s">
        <v>11</v>
      </c>
      <c r="E4" s="5">
        <v>2023</v>
      </c>
      <c r="F4" s="5" t="s">
        <v>44</v>
      </c>
      <c r="G4" s="5">
        <v>2022</v>
      </c>
      <c r="H4" s="19"/>
      <c r="K4" s="6" t="s">
        <v>16</v>
      </c>
      <c r="L4" s="6"/>
      <c r="M4" s="5">
        <v>2023</v>
      </c>
      <c r="N4" s="5" t="s">
        <v>44</v>
      </c>
      <c r="O4" s="5">
        <v>2022</v>
      </c>
    </row>
    <row r="5" spans="1:16" s="5" customFormat="1" ht="18.75">
      <c r="A5" s="6"/>
      <c r="H5" s="19"/>
      <c r="K5" s="6"/>
      <c r="L5" s="6"/>
      <c r="M5" s="6"/>
      <c r="N5" s="6"/>
      <c r="O5" s="6"/>
    </row>
    <row r="6" spans="1:16" s="7" customFormat="1">
      <c r="A6" s="7" t="s">
        <v>12</v>
      </c>
      <c r="E6" s="18">
        <v>24999.99</v>
      </c>
      <c r="F6" s="18">
        <v>25000</v>
      </c>
      <c r="G6" s="18">
        <v>19381.93</v>
      </c>
      <c r="H6" s="8" t="s">
        <v>32</v>
      </c>
      <c r="K6" s="7" t="s">
        <v>29</v>
      </c>
      <c r="M6" s="18">
        <v>4685</v>
      </c>
      <c r="N6" s="18">
        <v>5400</v>
      </c>
      <c r="O6" s="18">
        <v>5400</v>
      </c>
      <c r="P6" s="8" t="s">
        <v>34</v>
      </c>
    </row>
    <row r="7" spans="1:16">
      <c r="A7" s="7" t="s">
        <v>13</v>
      </c>
      <c r="E7" s="8">
        <v>23038.14</v>
      </c>
      <c r="F7" s="8">
        <v>22250</v>
      </c>
      <c r="G7" s="8">
        <v>22225.75</v>
      </c>
      <c r="K7" s="7" t="s">
        <v>17</v>
      </c>
      <c r="L7" s="7"/>
      <c r="M7" s="18">
        <v>798.49</v>
      </c>
      <c r="N7" s="18">
        <v>1275</v>
      </c>
      <c r="O7" s="18">
        <v>1004.86</v>
      </c>
      <c r="P7" s="8" t="s">
        <v>34</v>
      </c>
    </row>
    <row r="8" spans="1:16">
      <c r="A8" s="7" t="s">
        <v>14</v>
      </c>
      <c r="E8" s="8">
        <v>4831.53</v>
      </c>
      <c r="F8" s="8">
        <v>0</v>
      </c>
      <c r="G8" s="8">
        <v>5</v>
      </c>
      <c r="H8" s="8" t="s">
        <v>33</v>
      </c>
      <c r="K8" s="7" t="s">
        <v>27</v>
      </c>
      <c r="L8" s="7"/>
      <c r="M8" s="18">
        <v>1409.6</v>
      </c>
      <c r="N8" s="18">
        <v>1500</v>
      </c>
      <c r="O8" s="18">
        <v>1504.89</v>
      </c>
      <c r="P8" s="8"/>
    </row>
    <row r="9" spans="1:16">
      <c r="A9" s="7" t="s">
        <v>15</v>
      </c>
      <c r="E9" s="8">
        <v>16.579999999999998</v>
      </c>
      <c r="F9" s="8">
        <v>5</v>
      </c>
      <c r="G9" s="8">
        <v>5</v>
      </c>
      <c r="H9" s="8"/>
      <c r="K9" s="7" t="s">
        <v>18</v>
      </c>
      <c r="L9" s="7"/>
      <c r="M9" s="18">
        <v>383.31</v>
      </c>
      <c r="N9" s="18">
        <v>750</v>
      </c>
      <c r="O9" s="18">
        <v>1360.84</v>
      </c>
      <c r="P9" s="8" t="s">
        <v>36</v>
      </c>
    </row>
    <row r="10" spans="1:16">
      <c r="A10" s="7" t="s">
        <v>26</v>
      </c>
      <c r="E10" s="8">
        <v>500</v>
      </c>
      <c r="F10" s="8"/>
      <c r="G10" s="8">
        <v>500</v>
      </c>
      <c r="H10" s="8"/>
      <c r="K10" s="7" t="s">
        <v>28</v>
      </c>
      <c r="L10" s="7"/>
      <c r="M10" s="18">
        <v>987.62</v>
      </c>
      <c r="N10" s="18">
        <v>1055</v>
      </c>
      <c r="O10" s="18">
        <v>1070.21</v>
      </c>
      <c r="P10" s="8"/>
    </row>
    <row r="11" spans="1:16">
      <c r="E11" s="8"/>
      <c r="F11" s="8"/>
      <c r="G11" s="8"/>
      <c r="H11" s="8"/>
      <c r="K11" s="7" t="s">
        <v>23</v>
      </c>
      <c r="L11" s="7"/>
      <c r="M11" s="18">
        <v>5823.81</v>
      </c>
      <c r="N11" s="18">
        <v>7000</v>
      </c>
      <c r="O11" s="18">
        <v>8139.73</v>
      </c>
      <c r="P11" s="8"/>
    </row>
    <row r="12" spans="1:16">
      <c r="A12" s="7"/>
      <c r="E12" s="8"/>
      <c r="F12" s="8"/>
      <c r="G12" s="8"/>
      <c r="H12" s="8"/>
      <c r="K12" s="7" t="s">
        <v>19</v>
      </c>
      <c r="L12" s="7"/>
      <c r="M12" s="18">
        <v>10872.01</v>
      </c>
      <c r="N12" s="18">
        <v>17650</v>
      </c>
      <c r="O12" s="18">
        <v>12392.53</v>
      </c>
      <c r="P12" s="8"/>
    </row>
    <row r="13" spans="1:16">
      <c r="E13" s="8"/>
      <c r="F13" s="8"/>
      <c r="G13" s="8"/>
      <c r="H13" s="8"/>
      <c r="K13" s="7" t="s">
        <v>20</v>
      </c>
      <c r="L13" s="7"/>
      <c r="M13" s="18">
        <v>1725</v>
      </c>
      <c r="N13" s="18">
        <v>1800</v>
      </c>
      <c r="O13" s="18">
        <v>1800</v>
      </c>
      <c r="P13" s="8"/>
    </row>
    <row r="14" spans="1:16">
      <c r="E14" s="8"/>
      <c r="F14" s="8"/>
      <c r="G14" s="8"/>
      <c r="H14" s="8"/>
      <c r="K14" s="7" t="s">
        <v>21</v>
      </c>
      <c r="L14" s="7"/>
      <c r="M14" s="18">
        <v>444.7</v>
      </c>
      <c r="N14" s="18">
        <v>3006</v>
      </c>
      <c r="O14" s="18">
        <v>864.34</v>
      </c>
      <c r="P14" s="8"/>
    </row>
    <row r="15" spans="1:16">
      <c r="E15" s="8"/>
      <c r="F15" s="8"/>
      <c r="G15" s="8"/>
      <c r="K15" s="7" t="s">
        <v>31</v>
      </c>
      <c r="L15" s="7"/>
      <c r="M15" s="18">
        <v>2234.27</v>
      </c>
      <c r="N15" s="18">
        <v>2350</v>
      </c>
      <c r="O15" s="18">
        <v>2593.0300000000002</v>
      </c>
      <c r="P15" s="8"/>
    </row>
    <row r="16" spans="1:16">
      <c r="E16" s="8"/>
      <c r="F16" s="8"/>
      <c r="G16" s="8"/>
      <c r="K16" s="7" t="s">
        <v>43</v>
      </c>
      <c r="L16" s="7"/>
      <c r="M16" s="18"/>
      <c r="N16" s="18">
        <v>100</v>
      </c>
      <c r="O16" s="18">
        <v>100</v>
      </c>
      <c r="P16" s="8"/>
    </row>
    <row r="17" spans="1:16">
      <c r="E17" s="8"/>
      <c r="F17" s="8"/>
      <c r="G17" s="8"/>
      <c r="H17" s="8"/>
      <c r="K17" s="7" t="s">
        <v>22</v>
      </c>
      <c r="L17" s="7"/>
      <c r="M17" s="18">
        <v>476.77</v>
      </c>
      <c r="N17" s="18">
        <v>325</v>
      </c>
      <c r="O17" s="18">
        <v>291.83</v>
      </c>
      <c r="P17" s="8"/>
    </row>
    <row r="18" spans="1:16">
      <c r="E18" s="8"/>
      <c r="F18" s="8"/>
      <c r="G18" s="8"/>
      <c r="H18" s="8"/>
      <c r="K18" s="7" t="s">
        <v>45</v>
      </c>
      <c r="L18" s="7"/>
      <c r="M18" s="18"/>
      <c r="N18" s="18">
        <v>1000</v>
      </c>
      <c r="O18" s="18"/>
      <c r="P18" s="8"/>
    </row>
    <row r="19" spans="1:16">
      <c r="E19" s="8"/>
      <c r="F19" s="8"/>
      <c r="G19" s="8"/>
      <c r="H19" s="8"/>
      <c r="K19" t="s">
        <v>35</v>
      </c>
      <c r="M19" s="8">
        <v>23545</v>
      </c>
      <c r="N19" s="18">
        <v>4044</v>
      </c>
      <c r="O19" s="8">
        <v>5596</v>
      </c>
      <c r="P19" s="8"/>
    </row>
    <row r="20" spans="1:16">
      <c r="E20" s="8"/>
      <c r="F20" s="8"/>
      <c r="G20" s="8"/>
      <c r="H20" s="8"/>
      <c r="M20" s="8"/>
      <c r="N20" s="18"/>
      <c r="O20" s="8"/>
      <c r="P20" s="8"/>
    </row>
    <row r="21" spans="1:16">
      <c r="E21" s="8"/>
      <c r="F21" s="8"/>
      <c r="G21" s="8"/>
      <c r="H21" s="8"/>
      <c r="K21" s="7"/>
      <c r="L21" s="7"/>
      <c r="M21" s="18"/>
      <c r="N21" s="18"/>
      <c r="O21" s="18"/>
      <c r="P21" s="8"/>
    </row>
    <row r="22" spans="1:16" ht="15.75" thickBot="1">
      <c r="E22" s="26">
        <f>SUM(E6:E21)</f>
        <v>53386.240000000005</v>
      </c>
      <c r="F22" s="26">
        <f>SUM(F6:F21)</f>
        <v>47255</v>
      </c>
      <c r="G22" s="26">
        <f>SUM(G6:G21)</f>
        <v>42117.68</v>
      </c>
      <c r="H22" s="10"/>
      <c r="K22" s="7"/>
      <c r="L22" s="7"/>
      <c r="M22" s="27">
        <f>SUM(M6:M21)</f>
        <v>53385.58</v>
      </c>
      <c r="N22" s="27">
        <f>SUM(N6:N21)</f>
        <v>47255</v>
      </c>
      <c r="O22" s="27">
        <f>SUM(O6:O21)</f>
        <v>42118.259999999995</v>
      </c>
      <c r="P22" s="17"/>
    </row>
    <row r="23" spans="1:16" ht="15.75" thickTop="1">
      <c r="H23" s="8"/>
      <c r="K23" s="7"/>
      <c r="L23" s="7"/>
      <c r="M23" s="7"/>
      <c r="N23" s="7"/>
      <c r="O23" s="7"/>
      <c r="P23" s="8"/>
    </row>
    <row r="24" spans="1:16">
      <c r="H24" s="8"/>
      <c r="K24" s="7"/>
      <c r="L24" s="7"/>
      <c r="M24" s="7"/>
      <c r="N24" s="7"/>
      <c r="O24" s="7"/>
      <c r="P24" s="8"/>
    </row>
    <row r="25" spans="1:16">
      <c r="H25" s="8"/>
      <c r="K25" s="7"/>
      <c r="L25" s="7"/>
      <c r="M25" s="7"/>
      <c r="N25" s="7"/>
      <c r="O25" s="7"/>
      <c r="P25" s="8"/>
    </row>
    <row r="26" spans="1:16">
      <c r="A26" t="s">
        <v>37</v>
      </c>
      <c r="K26" s="7"/>
      <c r="L26" s="7"/>
      <c r="M26" s="7"/>
      <c r="N26" s="7"/>
      <c r="O26" s="7"/>
    </row>
    <row r="27" spans="1:16">
      <c r="A27" t="s">
        <v>40</v>
      </c>
      <c r="K27" s="7"/>
      <c r="L27" s="7"/>
      <c r="M27" s="7"/>
      <c r="N27" s="7"/>
      <c r="O27" s="7"/>
    </row>
    <row r="28" spans="1:16">
      <c r="A28" t="s">
        <v>42</v>
      </c>
      <c r="K28" s="7"/>
      <c r="L28" s="7"/>
      <c r="M28" s="7"/>
      <c r="N28" s="7"/>
      <c r="O28" s="7"/>
    </row>
    <row r="29" spans="1:16">
      <c r="A29" t="s">
        <v>41</v>
      </c>
      <c r="K29" s="7"/>
      <c r="L29" s="7"/>
      <c r="M29" s="7"/>
      <c r="N29" s="7"/>
      <c r="O29" s="7"/>
    </row>
    <row r="30" spans="1:16">
      <c r="K30" s="7"/>
      <c r="L30" s="7"/>
      <c r="M30" s="7"/>
      <c r="N30" s="7"/>
      <c r="O30" s="7"/>
    </row>
    <row r="31" spans="1:16">
      <c r="A31" t="s">
        <v>46</v>
      </c>
      <c r="K31" s="7"/>
      <c r="L31" s="7"/>
      <c r="M31" s="7"/>
      <c r="N31" s="7"/>
      <c r="O31" s="7"/>
    </row>
    <row r="32" spans="1:16">
      <c r="K32" s="7"/>
      <c r="L32" s="7"/>
      <c r="M32" s="7"/>
      <c r="N32" s="7"/>
      <c r="O32" s="7"/>
    </row>
    <row r="33" spans="11:15">
      <c r="K33" s="7"/>
      <c r="L33" s="7"/>
      <c r="M33" s="7"/>
      <c r="N33" s="7"/>
      <c r="O33" s="7"/>
    </row>
    <row r="34" spans="11:15">
      <c r="K34" s="7"/>
      <c r="L34" s="7"/>
      <c r="M34" s="7"/>
      <c r="N34" s="7"/>
      <c r="O34" s="7"/>
    </row>
    <row r="35" spans="11:15">
      <c r="K35" s="7"/>
      <c r="L35" s="7"/>
      <c r="M35" s="7"/>
      <c r="N35" s="7"/>
      <c r="O35" s="7"/>
    </row>
  </sheetData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jaarcijfers</vt:lpstr>
      <vt:lpstr>Verlies en Winst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Anne-Lies Toorians</dc:creator>
  <cp:lastModifiedBy>Door</cp:lastModifiedBy>
  <cp:lastPrinted>2024-03-07T12:40:46Z</cp:lastPrinted>
  <dcterms:created xsi:type="dcterms:W3CDTF">2016-03-12T13:11:22Z</dcterms:created>
  <dcterms:modified xsi:type="dcterms:W3CDTF">2024-03-07T12:41:12Z</dcterms:modified>
</cp:coreProperties>
</file>